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 filterPrivacy="1"/>
  <bookViews>
    <workbookView xWindow="0" yWindow="120" windowWidth="19428" windowHeight="10908" activeTab="4"/>
  </bookViews>
  <sheets>
    <sheet name="дошкольное" sheetId="1" r:id="rId1"/>
    <sheet name="среднее" sheetId="2" r:id="rId2"/>
    <sheet name="дополнительное образование" sheetId="5" r:id="rId3"/>
    <sheet name="ТиПО" sheetId="3" r:id="rId4"/>
    <sheet name="4 кв 2018г." sheetId="6" r:id="rId5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12" i="6"/>
  <c r="D12" l="1"/>
  <c r="D13"/>
  <c r="D15"/>
  <c r="E13"/>
  <c r="E15"/>
  <c r="D22"/>
  <c r="D25"/>
  <c r="D19"/>
  <c r="E19"/>
  <c r="E17"/>
  <c r="E20"/>
  <c r="E25" l="1"/>
  <c r="E22"/>
  <c r="C12"/>
  <c r="E12" i="1"/>
  <c r="D12"/>
  <c r="C12"/>
  <c r="E13"/>
  <c r="E22"/>
  <c r="E25"/>
</calcChain>
</file>

<file path=xl/sharedStrings.xml><?xml version="1.0" encoding="utf-8"?>
<sst xmlns="http://schemas.openxmlformats.org/spreadsheetml/2006/main" count="255" uniqueCount="50">
  <si>
    <t xml:space="preserve">Дошкольное образование </t>
  </si>
  <si>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</si>
  <si>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</si>
  <si>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</si>
  <si>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</si>
  <si>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</si>
  <si>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</si>
  <si>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</si>
  <si>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</si>
  <si>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</si>
  <si>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</si>
  <si>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</si>
  <si>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</si>
  <si>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</si>
  <si>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3.1. Адмиистративный персонал</t>
  </si>
  <si>
    <t>3.3. Вспомогательный и технический персонал</t>
  </si>
  <si>
    <t>3.2. Основной пересонал - воспитатели</t>
  </si>
  <si>
    <t>1. Среднегодовой контингент воспитанников</t>
  </si>
  <si>
    <t>факт</t>
  </si>
  <si>
    <t>Основные показатели финансовой деятельности организации образования</t>
  </si>
  <si>
    <t>2018 год</t>
  </si>
  <si>
    <t>(наименование организации образования)</t>
  </si>
  <si>
    <t>Периодичность: ежеквартально</t>
  </si>
  <si>
    <t>по состоянию на "____"_________20___г.</t>
  </si>
  <si>
    <t>ед. изм.</t>
  </si>
  <si>
    <t>годовой план</t>
  </si>
  <si>
    <t>план на период</t>
  </si>
  <si>
    <t>1. Среднегодовой контингент обучающиеся</t>
  </si>
  <si>
    <t>3.2. Основной пересонал - учителя</t>
  </si>
  <si>
    <t>3.4. Вспомогательный и технический персонал</t>
  </si>
  <si>
    <t>средний расход на 1-го воспитанника</t>
  </si>
  <si>
    <t>средний расход на 1-го обучающегося</t>
  </si>
  <si>
    <t>3.2. Основной пересонал - ППС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</si>
  <si>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</si>
  <si>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3.3. Мастер производственного обучения</t>
  </si>
  <si>
    <t>1. Среднегодовой контингент</t>
  </si>
  <si>
    <t>средний расход на 1-го ребенка</t>
  </si>
  <si>
    <t>3.2. Основной пересонал - педагоги дополнительного образования</t>
  </si>
  <si>
    <t>среднемесячная заработная плата 1 ед.</t>
  </si>
  <si>
    <t>тенге</t>
  </si>
  <si>
    <t xml:space="preserve">Техническое и профессиональное образование </t>
  </si>
  <si>
    <t xml:space="preserve">Дополнительное образование </t>
  </si>
  <si>
    <t xml:space="preserve">Среднее образование </t>
  </si>
  <si>
    <t>3.1. Административный персонал</t>
  </si>
  <si>
    <r>
      <t xml:space="preserve">3. Коммунальные расходы 
</t>
    </r>
    <r>
      <rPr>
        <b/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</si>
  <si>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r>
      <t xml:space="preserve">6. Прочие расходы 
</t>
    </r>
    <r>
      <rPr>
        <b/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</si>
  <si>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по состоянию на "31"декабря 2018 г.</t>
  </si>
  <si>
    <t>ГККП ясли-сад "Арайлы"</t>
  </si>
  <si>
    <t>4 квартал</t>
  </si>
  <si>
    <t>Бухгалтер Бекенова С.А.</t>
  </si>
</sst>
</file>

<file path=xl/styles.xml><?xml version="1.0" encoding="utf-8"?>
<styleSheet xmlns="http://schemas.openxmlformats.org/spreadsheetml/2006/main">
  <numFmts count="1">
    <numFmt numFmtId="164" formatCode="0.0"/>
  </numFmts>
  <fonts count="10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  <font>
      <b/>
      <i/>
      <sz val="12"/>
      <color theme="1"/>
      <name val="Arial Narrow"/>
      <family val="2"/>
      <charset val="204"/>
    </font>
    <font>
      <sz val="9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2" fillId="0" borderId="2" xfId="0" applyFont="1" applyBorder="1"/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0" fontId="2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 wrapText="1"/>
    </xf>
    <xf numFmtId="0" fontId="2" fillId="0" borderId="0" xfId="0" applyFont="1" applyFill="1"/>
    <xf numFmtId="0" fontId="2" fillId="0" borderId="2" xfId="0" applyFont="1" applyFill="1" applyBorder="1"/>
    <xf numFmtId="164" fontId="2" fillId="0" borderId="2" xfId="0" applyNumberFormat="1" applyFont="1" applyBorder="1"/>
    <xf numFmtId="2" fontId="2" fillId="0" borderId="2" xfId="0" applyNumberFormat="1" applyFont="1" applyBorder="1"/>
    <xf numFmtId="1" fontId="2" fillId="0" borderId="2" xfId="0" applyNumberFormat="1" applyFont="1" applyBorder="1"/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horizont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3" xfId="0" applyFont="1" applyBorder="1" applyAlignment="1">
      <alignment horizontal="center" vertical="top"/>
    </xf>
    <xf numFmtId="164" fontId="1" fillId="0" borderId="2" xfId="0" applyNumberFormat="1" applyFont="1" applyBorder="1"/>
    <xf numFmtId="2" fontId="1" fillId="0" borderId="2" xfId="0" applyNumberFormat="1" applyFont="1" applyBorder="1"/>
    <xf numFmtId="1" fontId="1" fillId="0" borderId="2" xfId="0" applyNumberFormat="1" applyFont="1" applyBorder="1"/>
    <xf numFmtId="0" fontId="1" fillId="0" borderId="2" xfId="0" applyFont="1" applyFill="1" applyBorder="1"/>
    <xf numFmtId="0" fontId="9" fillId="0" border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30"/>
  <sheetViews>
    <sheetView workbookViewId="0">
      <selection sqref="A1:XFD1048576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6">
      <c r="A1" s="25" t="s">
        <v>19</v>
      </c>
      <c r="B1" s="25"/>
      <c r="C1" s="25"/>
      <c r="D1" s="25"/>
      <c r="E1" s="25"/>
    </row>
    <row r="2" spans="1:6">
      <c r="A2" s="25" t="s">
        <v>23</v>
      </c>
      <c r="B2" s="25"/>
      <c r="C2" s="25"/>
      <c r="D2" s="25"/>
      <c r="E2" s="25"/>
    </row>
    <row r="3" spans="1:6">
      <c r="A3" s="1"/>
    </row>
    <row r="4" spans="1:6">
      <c r="A4" s="28"/>
      <c r="B4" s="28"/>
      <c r="C4" s="28"/>
      <c r="D4" s="28"/>
      <c r="E4" s="28"/>
    </row>
    <row r="5" spans="1:6" ht="15.75" customHeight="1">
      <c r="A5" s="29" t="s">
        <v>21</v>
      </c>
      <c r="B5" s="29"/>
      <c r="C5" s="29"/>
      <c r="D5" s="29"/>
      <c r="E5" s="29"/>
    </row>
    <row r="6" spans="1:6">
      <c r="A6" s="4"/>
    </row>
    <row r="7" spans="1:6">
      <c r="A7" s="15" t="s">
        <v>22</v>
      </c>
    </row>
    <row r="8" spans="1:6">
      <c r="A8" s="1"/>
    </row>
    <row r="9" spans="1:6">
      <c r="A9" s="26" t="s">
        <v>0</v>
      </c>
      <c r="B9" s="27" t="s">
        <v>24</v>
      </c>
      <c r="C9" s="26" t="s">
        <v>20</v>
      </c>
      <c r="D9" s="26"/>
      <c r="E9" s="26"/>
    </row>
    <row r="10" spans="1:6" ht="40.799999999999997">
      <c r="A10" s="26"/>
      <c r="B10" s="27"/>
      <c r="C10" s="5" t="s">
        <v>25</v>
      </c>
      <c r="D10" s="5" t="s">
        <v>26</v>
      </c>
      <c r="E10" s="6" t="s">
        <v>18</v>
      </c>
    </row>
    <row r="11" spans="1:6">
      <c r="A11" s="7" t="s">
        <v>17</v>
      </c>
      <c r="B11" s="8" t="s">
        <v>11</v>
      </c>
      <c r="C11" s="9">
        <v>165</v>
      </c>
      <c r="D11" s="9">
        <v>165</v>
      </c>
      <c r="E11" s="9">
        <v>165</v>
      </c>
    </row>
    <row r="12" spans="1:6" ht="27.6">
      <c r="A12" s="12" t="s">
        <v>30</v>
      </c>
      <c r="B12" s="8" t="s">
        <v>3</v>
      </c>
      <c r="C12" s="20">
        <f>C13/C11</f>
        <v>293.07878787878786</v>
      </c>
      <c r="D12" s="21">
        <f>D13/D11</f>
        <v>82.018181818181816</v>
      </c>
      <c r="E12" s="20">
        <f>E13/E11</f>
        <v>76.524242424242431</v>
      </c>
    </row>
    <row r="13" spans="1:6" ht="27.6">
      <c r="A13" s="7" t="s">
        <v>12</v>
      </c>
      <c r="B13" s="8" t="s">
        <v>3</v>
      </c>
      <c r="C13" s="22">
        <v>48358</v>
      </c>
      <c r="D13" s="19">
        <v>13533</v>
      </c>
      <c r="E13" s="9">
        <f>E17+E20+E23+E26+E27+E28+E30</f>
        <v>12626.5</v>
      </c>
      <c r="F13" s="18"/>
    </row>
    <row r="14" spans="1:6">
      <c r="A14" s="10" t="s">
        <v>1</v>
      </c>
      <c r="B14" s="11"/>
      <c r="C14" s="9"/>
      <c r="D14" s="9"/>
      <c r="E14" s="9"/>
    </row>
    <row r="15" spans="1:6" ht="27.6">
      <c r="A15" s="7" t="s">
        <v>13</v>
      </c>
      <c r="B15" s="8" t="s">
        <v>3</v>
      </c>
      <c r="C15" s="9">
        <v>35949</v>
      </c>
      <c r="D15" s="9">
        <v>10402</v>
      </c>
      <c r="E15" s="9">
        <v>9702.2999999999993</v>
      </c>
    </row>
    <row r="16" spans="1:6">
      <c r="A16" s="10" t="s">
        <v>2</v>
      </c>
      <c r="B16" s="11"/>
      <c r="C16" s="9"/>
      <c r="D16" s="9"/>
      <c r="E16" s="9"/>
    </row>
    <row r="17" spans="1:5" s="1" customFormat="1" ht="27.6">
      <c r="A17" s="7" t="s">
        <v>43</v>
      </c>
      <c r="B17" s="17" t="s">
        <v>3</v>
      </c>
      <c r="C17" s="7">
        <v>2748</v>
      </c>
      <c r="D17" s="7">
        <v>916</v>
      </c>
      <c r="E17" s="7">
        <v>776.5</v>
      </c>
    </row>
    <row r="18" spans="1:5">
      <c r="A18" s="12" t="s">
        <v>5</v>
      </c>
      <c r="B18" s="13" t="s">
        <v>4</v>
      </c>
      <c r="C18" s="9">
        <v>3</v>
      </c>
      <c r="D18" s="9">
        <v>3</v>
      </c>
      <c r="E18" s="9">
        <v>3</v>
      </c>
    </row>
    <row r="19" spans="1:5" ht="21.9" customHeight="1">
      <c r="A19" s="12" t="s">
        <v>38</v>
      </c>
      <c r="B19" s="8" t="s">
        <v>39</v>
      </c>
      <c r="C19" s="9">
        <v>76300</v>
      </c>
      <c r="D19" s="9">
        <v>101777</v>
      </c>
      <c r="E19" s="9">
        <v>86270</v>
      </c>
    </row>
    <row r="20" spans="1:5" s="1" customFormat="1" ht="27.6">
      <c r="A20" s="7" t="s">
        <v>16</v>
      </c>
      <c r="B20" s="17" t="s">
        <v>3</v>
      </c>
      <c r="C20" s="7">
        <v>21678.400000000001</v>
      </c>
      <c r="D20" s="7">
        <v>7226</v>
      </c>
      <c r="E20" s="7">
        <v>6870</v>
      </c>
    </row>
    <row r="21" spans="1:5">
      <c r="A21" s="12" t="s">
        <v>5</v>
      </c>
      <c r="B21" s="13" t="s">
        <v>4</v>
      </c>
      <c r="C21" s="9">
        <v>23</v>
      </c>
      <c r="D21" s="9">
        <v>23</v>
      </c>
      <c r="E21" s="9">
        <v>23</v>
      </c>
    </row>
    <row r="22" spans="1:5" ht="21.9" customHeight="1">
      <c r="A22" s="12" t="s">
        <v>38</v>
      </c>
      <c r="B22" s="8" t="s">
        <v>39</v>
      </c>
      <c r="C22" s="9">
        <v>78544</v>
      </c>
      <c r="D22" s="9">
        <v>78543</v>
      </c>
      <c r="E22" s="9">
        <f>E20/3/E21*1000</f>
        <v>99565.217391304337</v>
      </c>
    </row>
    <row r="23" spans="1:5" s="1" customFormat="1" ht="27.6">
      <c r="A23" s="7" t="s">
        <v>15</v>
      </c>
      <c r="B23" s="17" t="s">
        <v>3</v>
      </c>
      <c r="C23" s="7">
        <v>11523</v>
      </c>
      <c r="D23" s="7">
        <v>2260</v>
      </c>
      <c r="E23" s="7">
        <v>2055.8000000000002</v>
      </c>
    </row>
    <row r="24" spans="1:5">
      <c r="A24" s="12" t="s">
        <v>5</v>
      </c>
      <c r="B24" s="13" t="s">
        <v>4</v>
      </c>
      <c r="C24" s="9">
        <v>23</v>
      </c>
      <c r="D24" s="9">
        <v>23</v>
      </c>
      <c r="E24" s="9">
        <v>23</v>
      </c>
    </row>
    <row r="25" spans="1:5" ht="21.9" customHeight="1">
      <c r="A25" s="12" t="s">
        <v>38</v>
      </c>
      <c r="B25" s="8" t="s">
        <v>39</v>
      </c>
      <c r="C25" s="9">
        <v>41750</v>
      </c>
      <c r="D25" s="9">
        <v>41739</v>
      </c>
      <c r="E25" s="9">
        <f>E23/3/E24*1000</f>
        <v>29794.202898550728</v>
      </c>
    </row>
    <row r="26" spans="1:5" s="1" customFormat="1" ht="27.6">
      <c r="A26" s="7" t="s">
        <v>6</v>
      </c>
      <c r="B26" s="17" t="s">
        <v>3</v>
      </c>
      <c r="C26" s="7">
        <v>4104</v>
      </c>
      <c r="D26" s="7">
        <v>969</v>
      </c>
      <c r="E26" s="7">
        <v>882.5</v>
      </c>
    </row>
    <row r="27" spans="1:5" s="1" customFormat="1" ht="36.6">
      <c r="A27" s="14" t="s">
        <v>44</v>
      </c>
      <c r="B27" s="17" t="s">
        <v>3</v>
      </c>
      <c r="C27" s="7">
        <v>3292</v>
      </c>
      <c r="D27" s="7">
        <v>662</v>
      </c>
      <c r="E27" s="7">
        <v>672.7</v>
      </c>
    </row>
    <row r="28" spans="1:5" s="1" customFormat="1" ht="27.6">
      <c r="A28" s="14" t="s">
        <v>8</v>
      </c>
      <c r="B28" s="17" t="s">
        <v>3</v>
      </c>
      <c r="C28" s="7">
        <v>1500</v>
      </c>
      <c r="D28" s="7">
        <v>1500</v>
      </c>
      <c r="E28" s="7">
        <v>1294.5999999999999</v>
      </c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s="1" customFormat="1" ht="38.25" customHeight="1">
      <c r="A30" s="14" t="s">
        <v>45</v>
      </c>
      <c r="B30" s="17" t="s">
        <v>3</v>
      </c>
      <c r="C30" s="7">
        <v>3513</v>
      </c>
      <c r="D30" s="7"/>
      <c r="E30" s="7">
        <v>74.400000000000006</v>
      </c>
    </row>
  </sheetData>
  <mergeCells count="7">
    <mergeCell ref="A1:E1"/>
    <mergeCell ref="A2:E2"/>
    <mergeCell ref="C9:E9"/>
    <mergeCell ref="A9:A10"/>
    <mergeCell ref="B9:B10"/>
    <mergeCell ref="A4:E4"/>
    <mergeCell ref="A5:E5"/>
  </mergeCells>
  <pageMargins left="0.51181102362204722" right="0.31496062992125984" top="0.74803149606299213" bottom="0.74803149606299213" header="0.31496062992125984" footer="0.31496062992125984"/>
  <pageSetup paperSize="9" scale="7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33"/>
  <sheetViews>
    <sheetView topLeftCell="A22" workbookViewId="0">
      <selection activeCell="A9" sqref="A9:A10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25" t="s">
        <v>19</v>
      </c>
      <c r="B1" s="25"/>
      <c r="C1" s="25"/>
      <c r="D1" s="25"/>
      <c r="E1" s="25"/>
    </row>
    <row r="2" spans="1:5">
      <c r="A2" s="25" t="s">
        <v>23</v>
      </c>
      <c r="B2" s="25"/>
      <c r="C2" s="25"/>
      <c r="D2" s="25"/>
      <c r="E2" s="25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21</v>
      </c>
      <c r="B5" s="29"/>
      <c r="C5" s="29"/>
      <c r="D5" s="29"/>
      <c r="E5" s="29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6" t="s">
        <v>42</v>
      </c>
      <c r="B9" s="27" t="s">
        <v>24</v>
      </c>
      <c r="C9" s="26" t="s">
        <v>20</v>
      </c>
      <c r="D9" s="26"/>
      <c r="E9" s="26"/>
    </row>
    <row r="10" spans="1:5" ht="40.799999999999997">
      <c r="A10" s="26"/>
      <c r="B10" s="27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28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38.4">
      <c r="A23" s="16" t="s">
        <v>33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E30"/>
  <sheetViews>
    <sheetView workbookViewId="0">
      <selection activeCell="A11" sqref="A11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25" t="s">
        <v>19</v>
      </c>
      <c r="B1" s="25"/>
      <c r="C1" s="25"/>
      <c r="D1" s="25"/>
      <c r="E1" s="25"/>
    </row>
    <row r="2" spans="1:5">
      <c r="A2" s="25" t="s">
        <v>23</v>
      </c>
      <c r="B2" s="25"/>
      <c r="C2" s="25"/>
      <c r="D2" s="25"/>
      <c r="E2" s="25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21</v>
      </c>
      <c r="B5" s="29"/>
      <c r="C5" s="29"/>
      <c r="D5" s="29"/>
      <c r="E5" s="29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6" t="s">
        <v>41</v>
      </c>
      <c r="B9" s="27" t="s">
        <v>24</v>
      </c>
      <c r="C9" s="26" t="s">
        <v>20</v>
      </c>
      <c r="D9" s="26"/>
      <c r="E9" s="26"/>
    </row>
    <row r="10" spans="1:5" ht="40.799999999999997">
      <c r="A10" s="26"/>
      <c r="B10" s="27"/>
      <c r="C10" s="5" t="s">
        <v>25</v>
      </c>
      <c r="D10" s="5" t="s">
        <v>26</v>
      </c>
      <c r="E10" s="6" t="s">
        <v>18</v>
      </c>
    </row>
    <row r="11" spans="1:5">
      <c r="A11" s="7" t="s">
        <v>35</v>
      </c>
      <c r="B11" s="8" t="s">
        <v>11</v>
      </c>
      <c r="C11" s="9"/>
      <c r="D11" s="9"/>
      <c r="E11" s="9"/>
    </row>
    <row r="12" spans="1:5" ht="27.6">
      <c r="A12" s="12" t="s">
        <v>36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14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40.799999999999997">
      <c r="A20" s="16" t="s">
        <v>37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7.6">
      <c r="A23" s="9" t="s">
        <v>15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7" t="s">
        <v>6</v>
      </c>
      <c r="B26" s="8" t="s">
        <v>3</v>
      </c>
      <c r="C26" s="9"/>
      <c r="D26" s="9"/>
      <c r="E26" s="9"/>
    </row>
    <row r="27" spans="1:5" ht="36.6">
      <c r="A27" s="14" t="s">
        <v>7</v>
      </c>
      <c r="B27" s="8" t="s">
        <v>3</v>
      </c>
      <c r="C27" s="9"/>
      <c r="D27" s="9"/>
      <c r="E27" s="9"/>
    </row>
    <row r="28" spans="1:5" ht="27.6">
      <c r="A28" s="14" t="s">
        <v>8</v>
      </c>
      <c r="B28" s="8" t="s">
        <v>3</v>
      </c>
      <c r="C28" s="9"/>
      <c r="D28" s="9"/>
      <c r="E28" s="9"/>
    </row>
    <row r="29" spans="1:5" ht="36.6">
      <c r="A29" s="14" t="s">
        <v>9</v>
      </c>
      <c r="B29" s="8" t="s">
        <v>3</v>
      </c>
      <c r="C29" s="9"/>
      <c r="D29" s="9"/>
      <c r="E29" s="9"/>
    </row>
    <row r="30" spans="1:5" ht="38.25" customHeight="1">
      <c r="A30" s="14" t="s">
        <v>10</v>
      </c>
      <c r="B30" s="8" t="s">
        <v>3</v>
      </c>
      <c r="C30" s="9"/>
      <c r="D30" s="9"/>
      <c r="E30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E33"/>
  <sheetViews>
    <sheetView topLeftCell="A10" workbookViewId="0">
      <selection activeCell="A22" sqref="A22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5">
      <c r="A1" s="25" t="s">
        <v>19</v>
      </c>
      <c r="B1" s="25"/>
      <c r="C1" s="25"/>
      <c r="D1" s="25"/>
      <c r="E1" s="25"/>
    </row>
    <row r="2" spans="1:5">
      <c r="A2" s="25" t="s">
        <v>23</v>
      </c>
      <c r="B2" s="25"/>
      <c r="C2" s="25"/>
      <c r="D2" s="25"/>
      <c r="E2" s="25"/>
    </row>
    <row r="3" spans="1:5">
      <c r="A3" s="1"/>
    </row>
    <row r="4" spans="1:5">
      <c r="A4" s="28"/>
      <c r="B4" s="28"/>
      <c r="C4" s="28"/>
      <c r="D4" s="28"/>
      <c r="E4" s="28"/>
    </row>
    <row r="5" spans="1:5" ht="15.75" customHeight="1">
      <c r="A5" s="29" t="s">
        <v>21</v>
      </c>
      <c r="B5" s="29"/>
      <c r="C5" s="29"/>
      <c r="D5" s="29"/>
      <c r="E5" s="29"/>
    </row>
    <row r="6" spans="1:5">
      <c r="A6" s="4"/>
    </row>
    <row r="7" spans="1:5">
      <c r="A7" s="15" t="s">
        <v>22</v>
      </c>
    </row>
    <row r="8" spans="1:5">
      <c r="A8" s="1"/>
    </row>
    <row r="9" spans="1:5">
      <c r="A9" s="26" t="s">
        <v>40</v>
      </c>
      <c r="B9" s="27" t="s">
        <v>24</v>
      </c>
      <c r="C9" s="26" t="s">
        <v>20</v>
      </c>
      <c r="D9" s="26"/>
      <c r="E9" s="26"/>
    </row>
    <row r="10" spans="1:5" ht="40.799999999999997">
      <c r="A10" s="26"/>
      <c r="B10" s="27"/>
      <c r="C10" s="5" t="s">
        <v>25</v>
      </c>
      <c r="D10" s="5" t="s">
        <v>26</v>
      </c>
      <c r="E10" s="6" t="s">
        <v>18</v>
      </c>
    </row>
    <row r="11" spans="1:5">
      <c r="A11" s="7" t="s">
        <v>27</v>
      </c>
      <c r="B11" s="8" t="s">
        <v>11</v>
      </c>
      <c r="C11" s="9"/>
      <c r="D11" s="9"/>
      <c r="E11" s="9"/>
    </row>
    <row r="12" spans="1:5" ht="27.6">
      <c r="A12" s="12" t="s">
        <v>31</v>
      </c>
      <c r="B12" s="8" t="s">
        <v>3</v>
      </c>
      <c r="C12" s="9"/>
      <c r="D12" s="9"/>
      <c r="E12" s="9"/>
    </row>
    <row r="13" spans="1:5" ht="27.6">
      <c r="A13" s="7" t="s">
        <v>12</v>
      </c>
      <c r="B13" s="8" t="s">
        <v>3</v>
      </c>
      <c r="C13" s="9"/>
      <c r="D13" s="9"/>
      <c r="E13" s="9"/>
    </row>
    <row r="14" spans="1:5">
      <c r="A14" s="10" t="s">
        <v>1</v>
      </c>
      <c r="B14" s="11"/>
      <c r="C14" s="9"/>
      <c r="D14" s="9"/>
      <c r="E14" s="9"/>
    </row>
    <row r="15" spans="1:5" ht="27.6">
      <c r="A15" s="7" t="s">
        <v>13</v>
      </c>
      <c r="B15" s="8" t="s">
        <v>3</v>
      </c>
      <c r="C15" s="9"/>
      <c r="D15" s="9"/>
      <c r="E15" s="9"/>
    </row>
    <row r="16" spans="1:5">
      <c r="A16" s="10" t="s">
        <v>2</v>
      </c>
      <c r="B16" s="11"/>
      <c r="C16" s="9"/>
      <c r="D16" s="9"/>
      <c r="E16" s="9"/>
    </row>
    <row r="17" spans="1:5" ht="27.6">
      <c r="A17" s="9" t="s">
        <v>43</v>
      </c>
      <c r="B17" s="8" t="s">
        <v>3</v>
      </c>
      <c r="C17" s="9"/>
      <c r="D17" s="9"/>
      <c r="E17" s="9"/>
    </row>
    <row r="18" spans="1:5">
      <c r="A18" s="12" t="s">
        <v>5</v>
      </c>
      <c r="B18" s="13" t="s">
        <v>4</v>
      </c>
      <c r="C18" s="9"/>
      <c r="D18" s="9"/>
      <c r="E18" s="9"/>
    </row>
    <row r="19" spans="1:5" ht="21.9" customHeight="1">
      <c r="A19" s="12" t="s">
        <v>38</v>
      </c>
      <c r="B19" s="8" t="s">
        <v>39</v>
      </c>
      <c r="C19" s="9"/>
      <c r="D19" s="9"/>
      <c r="E19" s="9"/>
    </row>
    <row r="20" spans="1:5" ht="27.6">
      <c r="A20" s="9" t="s">
        <v>32</v>
      </c>
      <c r="B20" s="8" t="s">
        <v>3</v>
      </c>
      <c r="C20" s="9"/>
      <c r="D20" s="9"/>
      <c r="E20" s="9"/>
    </row>
    <row r="21" spans="1:5">
      <c r="A21" s="12" t="s">
        <v>5</v>
      </c>
      <c r="B21" s="13" t="s">
        <v>4</v>
      </c>
      <c r="C21" s="9"/>
      <c r="D21" s="9"/>
      <c r="E21" s="9"/>
    </row>
    <row r="22" spans="1:5" ht="21.9" customHeight="1">
      <c r="A22" s="12" t="s">
        <v>38</v>
      </c>
      <c r="B22" s="8" t="s">
        <v>39</v>
      </c>
      <c r="C22" s="9"/>
      <c r="D22" s="9"/>
      <c r="E22" s="9"/>
    </row>
    <row r="23" spans="1:5" ht="25.5" customHeight="1">
      <c r="A23" s="16" t="s">
        <v>34</v>
      </c>
      <c r="B23" s="8" t="s">
        <v>3</v>
      </c>
      <c r="C23" s="9"/>
      <c r="D23" s="9"/>
      <c r="E23" s="9"/>
    </row>
    <row r="24" spans="1:5">
      <c r="A24" s="12" t="s">
        <v>5</v>
      </c>
      <c r="B24" s="13" t="s">
        <v>4</v>
      </c>
      <c r="C24" s="9"/>
      <c r="D24" s="9"/>
      <c r="E24" s="9"/>
    </row>
    <row r="25" spans="1:5" ht="21.9" customHeight="1">
      <c r="A25" s="12" t="s">
        <v>38</v>
      </c>
      <c r="B25" s="8" t="s">
        <v>39</v>
      </c>
      <c r="C25" s="9"/>
      <c r="D25" s="9"/>
      <c r="E25" s="9"/>
    </row>
    <row r="26" spans="1:5" ht="27.6">
      <c r="A26" s="9" t="s">
        <v>29</v>
      </c>
      <c r="B26" s="8" t="s">
        <v>3</v>
      </c>
      <c r="C26" s="9"/>
      <c r="D26" s="9"/>
      <c r="E26" s="9"/>
    </row>
    <row r="27" spans="1:5">
      <c r="A27" s="12" t="s">
        <v>5</v>
      </c>
      <c r="B27" s="13" t="s">
        <v>4</v>
      </c>
      <c r="C27" s="9"/>
      <c r="D27" s="9"/>
      <c r="E27" s="9"/>
    </row>
    <row r="28" spans="1:5" ht="21.9" customHeight="1">
      <c r="A28" s="12" t="s">
        <v>38</v>
      </c>
      <c r="B28" s="8" t="s">
        <v>39</v>
      </c>
      <c r="C28" s="9"/>
      <c r="D28" s="9"/>
      <c r="E28" s="9"/>
    </row>
    <row r="29" spans="1:5" ht="27.6">
      <c r="A29" s="7" t="s">
        <v>6</v>
      </c>
      <c r="B29" s="8" t="s">
        <v>3</v>
      </c>
      <c r="C29" s="9"/>
      <c r="D29" s="9"/>
      <c r="E29" s="9"/>
    </row>
    <row r="30" spans="1:5" ht="36.6">
      <c r="A30" s="14" t="s">
        <v>7</v>
      </c>
      <c r="B30" s="8" t="s">
        <v>3</v>
      </c>
      <c r="C30" s="9"/>
      <c r="D30" s="9"/>
      <c r="E30" s="9"/>
    </row>
    <row r="31" spans="1:5" ht="27.6">
      <c r="A31" s="14" t="s">
        <v>8</v>
      </c>
      <c r="B31" s="8" t="s">
        <v>3</v>
      </c>
      <c r="C31" s="9"/>
      <c r="D31" s="9"/>
      <c r="E31" s="9"/>
    </row>
    <row r="32" spans="1:5" ht="36.6">
      <c r="A32" s="14" t="s">
        <v>9</v>
      </c>
      <c r="B32" s="8" t="s">
        <v>3</v>
      </c>
      <c r="C32" s="9"/>
      <c r="D32" s="9"/>
      <c r="E32" s="9"/>
    </row>
    <row r="33" spans="1:5" ht="38.25" customHeight="1">
      <c r="A33" s="14" t="s">
        <v>10</v>
      </c>
      <c r="B33" s="8" t="s">
        <v>3</v>
      </c>
      <c r="C33" s="9"/>
      <c r="D33" s="9"/>
      <c r="E33" s="9"/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0866141732283472" right="0.70866141732283472" top="0.74803149606299213" bottom="0.74803149606299213" header="0.31496062992125984" footer="0.31496062992125984"/>
  <pageSetup paperSize="9" scale="75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32"/>
  <sheetViews>
    <sheetView tabSelected="1" workbookViewId="0">
      <selection activeCell="A33" sqref="A33"/>
    </sheetView>
  </sheetViews>
  <sheetFormatPr defaultColWidth="9.109375" defaultRowHeight="20.399999999999999"/>
  <cols>
    <col min="1" max="1" width="69.44140625" style="2" customWidth="1"/>
    <col min="2" max="2" width="9.109375" style="3"/>
    <col min="3" max="7" width="12" style="2" customWidth="1"/>
    <col min="8" max="16384" width="9.109375" style="2"/>
  </cols>
  <sheetData>
    <row r="1" spans="1:6">
      <c r="A1" s="25" t="s">
        <v>19</v>
      </c>
      <c r="B1" s="25"/>
      <c r="C1" s="25"/>
      <c r="D1" s="25"/>
      <c r="E1" s="25"/>
    </row>
    <row r="2" spans="1:6">
      <c r="A2" s="25" t="s">
        <v>46</v>
      </c>
      <c r="B2" s="25"/>
      <c r="C2" s="25"/>
      <c r="D2" s="25"/>
      <c r="E2" s="25"/>
    </row>
    <row r="3" spans="1:6">
      <c r="A3" s="1"/>
    </row>
    <row r="4" spans="1:6">
      <c r="A4" s="28" t="s">
        <v>47</v>
      </c>
      <c r="B4" s="28"/>
      <c r="C4" s="28"/>
      <c r="D4" s="28"/>
      <c r="E4" s="28"/>
    </row>
    <row r="5" spans="1:6" ht="15.75" customHeight="1">
      <c r="A5" s="29" t="s">
        <v>21</v>
      </c>
      <c r="B5" s="29"/>
      <c r="C5" s="29"/>
      <c r="D5" s="29"/>
      <c r="E5" s="29"/>
    </row>
    <row r="6" spans="1:6">
      <c r="A6" s="4"/>
    </row>
    <row r="7" spans="1:6">
      <c r="A7" s="15" t="s">
        <v>22</v>
      </c>
    </row>
    <row r="8" spans="1:6">
      <c r="A8" s="1"/>
      <c r="C8" s="2" t="s">
        <v>48</v>
      </c>
    </row>
    <row r="9" spans="1:6">
      <c r="A9" s="26" t="s">
        <v>0</v>
      </c>
      <c r="B9" s="27" t="s">
        <v>24</v>
      </c>
      <c r="C9" s="26" t="s">
        <v>20</v>
      </c>
      <c r="D9" s="26"/>
      <c r="E9" s="26"/>
    </row>
    <row r="10" spans="1:6" ht="40.799999999999997">
      <c r="A10" s="26"/>
      <c r="B10" s="27"/>
      <c r="C10" s="24" t="s">
        <v>25</v>
      </c>
      <c r="D10" s="24" t="s">
        <v>26</v>
      </c>
      <c r="E10" s="23" t="s">
        <v>18</v>
      </c>
    </row>
    <row r="11" spans="1:6">
      <c r="A11" s="7" t="s">
        <v>17</v>
      </c>
      <c r="B11" s="8" t="s">
        <v>11</v>
      </c>
      <c r="C11" s="7">
        <v>165</v>
      </c>
      <c r="D11" s="7">
        <v>165</v>
      </c>
      <c r="E11" s="7">
        <v>165</v>
      </c>
    </row>
    <row r="12" spans="1:6" ht="27.6">
      <c r="A12" s="12" t="s">
        <v>30</v>
      </c>
      <c r="B12" s="8" t="s">
        <v>3</v>
      </c>
      <c r="C12" s="30">
        <f>C13/C11</f>
        <v>293.07878787878786</v>
      </c>
      <c r="D12" s="31">
        <f>D13/D11</f>
        <v>68.454545454545453</v>
      </c>
      <c r="E12" s="31">
        <f>E13/E11</f>
        <v>67.331515151515163</v>
      </c>
    </row>
    <row r="13" spans="1:6" ht="27.6">
      <c r="A13" s="7" t="s">
        <v>12</v>
      </c>
      <c r="B13" s="8" t="s">
        <v>3</v>
      </c>
      <c r="C13" s="32">
        <v>48358</v>
      </c>
      <c r="D13" s="33">
        <f>8071+3224</f>
        <v>11295</v>
      </c>
      <c r="E13" s="7">
        <f>E15+E26+E27+E28+E29+E30</f>
        <v>11109.7</v>
      </c>
      <c r="F13" s="18"/>
    </row>
    <row r="14" spans="1:6">
      <c r="A14" s="10" t="s">
        <v>1</v>
      </c>
      <c r="B14" s="11"/>
      <c r="C14" s="7"/>
      <c r="D14" s="7"/>
      <c r="E14" s="7"/>
    </row>
    <row r="15" spans="1:6" ht="27.6">
      <c r="A15" s="7" t="s">
        <v>13</v>
      </c>
      <c r="B15" s="8" t="s">
        <v>3</v>
      </c>
      <c r="C15" s="7">
        <v>35949</v>
      </c>
      <c r="D15" s="7">
        <f>D17+D20+D23</f>
        <v>8986</v>
      </c>
      <c r="E15" s="7">
        <f>E17+E20+E23</f>
        <v>8651.2000000000007</v>
      </c>
    </row>
    <row r="16" spans="1:6">
      <c r="A16" s="10" t="s">
        <v>2</v>
      </c>
      <c r="B16" s="11"/>
      <c r="C16" s="7"/>
      <c r="D16" s="7"/>
      <c r="E16" s="7"/>
    </row>
    <row r="17" spans="1:5" s="1" customFormat="1" ht="27.6">
      <c r="A17" s="7" t="s">
        <v>43</v>
      </c>
      <c r="B17" s="17" t="s">
        <v>3</v>
      </c>
      <c r="C17" s="7">
        <v>2748</v>
      </c>
      <c r="D17" s="7">
        <v>720</v>
      </c>
      <c r="E17" s="7">
        <f>337.84+360.6</f>
        <v>698.44</v>
      </c>
    </row>
    <row r="18" spans="1:5">
      <c r="A18" s="12" t="s">
        <v>5</v>
      </c>
      <c r="B18" s="13" t="s">
        <v>4</v>
      </c>
      <c r="C18" s="7">
        <v>3</v>
      </c>
      <c r="D18" s="7">
        <v>3</v>
      </c>
      <c r="E18" s="7">
        <v>3</v>
      </c>
    </row>
    <row r="19" spans="1:5" ht="21.9" customHeight="1">
      <c r="A19" s="12" t="s">
        <v>38</v>
      </c>
      <c r="B19" s="8" t="s">
        <v>39</v>
      </c>
      <c r="C19" s="7">
        <v>76300</v>
      </c>
      <c r="D19" s="7">
        <f>D17/3/3*1000</f>
        <v>80000</v>
      </c>
      <c r="E19" s="7">
        <f>E17/3/3*1000</f>
        <v>77604.444444444453</v>
      </c>
    </row>
    <row r="20" spans="1:5" s="1" customFormat="1" ht="27.6">
      <c r="A20" s="7" t="s">
        <v>16</v>
      </c>
      <c r="B20" s="17" t="s">
        <v>3</v>
      </c>
      <c r="C20" s="7">
        <v>21678.400000000001</v>
      </c>
      <c r="D20" s="7">
        <v>5160</v>
      </c>
      <c r="E20" s="7">
        <f>3545.3+248.9+1254.46</f>
        <v>5048.66</v>
      </c>
    </row>
    <row r="21" spans="1:5">
      <c r="A21" s="12" t="s">
        <v>5</v>
      </c>
      <c r="B21" s="13" t="s">
        <v>4</v>
      </c>
      <c r="C21" s="7">
        <v>23</v>
      </c>
      <c r="D21" s="7">
        <v>23</v>
      </c>
      <c r="E21" s="7">
        <v>23</v>
      </c>
    </row>
    <row r="22" spans="1:5" ht="21.9" customHeight="1">
      <c r="A22" s="12" t="s">
        <v>38</v>
      </c>
      <c r="B22" s="8" t="s">
        <v>39</v>
      </c>
      <c r="C22" s="7">
        <v>78544</v>
      </c>
      <c r="D22" s="7">
        <f>D20/3/D21*1000</f>
        <v>74782.608695652176</v>
      </c>
      <c r="E22" s="7">
        <f>E20/3/E21*1000</f>
        <v>73168.985507246369</v>
      </c>
    </row>
    <row r="23" spans="1:5" s="1" customFormat="1" ht="27.6">
      <c r="A23" s="7" t="s">
        <v>15</v>
      </c>
      <c r="B23" s="17" t="s">
        <v>3</v>
      </c>
      <c r="C23" s="7">
        <v>11523</v>
      </c>
      <c r="D23" s="7">
        <v>3106</v>
      </c>
      <c r="E23" s="7">
        <v>2904.1</v>
      </c>
    </row>
    <row r="24" spans="1:5">
      <c r="A24" s="12" t="s">
        <v>5</v>
      </c>
      <c r="B24" s="13" t="s">
        <v>4</v>
      </c>
      <c r="C24" s="7">
        <v>23</v>
      </c>
      <c r="D24" s="7">
        <v>23</v>
      </c>
      <c r="E24" s="7">
        <v>23</v>
      </c>
    </row>
    <row r="25" spans="1:5" ht="21.9" customHeight="1">
      <c r="A25" s="12" t="s">
        <v>38</v>
      </c>
      <c r="B25" s="8" t="s">
        <v>39</v>
      </c>
      <c r="C25" s="7">
        <v>41750</v>
      </c>
      <c r="D25" s="7">
        <f>D23/3/D24*1000</f>
        <v>45014.492753623184</v>
      </c>
      <c r="E25" s="7">
        <f>E23/3/E24*1000</f>
        <v>42088.405797101448</v>
      </c>
    </row>
    <row r="26" spans="1:5" s="1" customFormat="1" ht="27.6">
      <c r="A26" s="7" t="s">
        <v>6</v>
      </c>
      <c r="B26" s="17" t="s">
        <v>3</v>
      </c>
      <c r="C26" s="7">
        <v>4104</v>
      </c>
      <c r="D26" s="7">
        <v>1214</v>
      </c>
      <c r="E26" s="7">
        <v>1076.5</v>
      </c>
    </row>
    <row r="27" spans="1:5" s="1" customFormat="1" ht="36.6">
      <c r="A27" s="14" t="s">
        <v>44</v>
      </c>
      <c r="B27" s="17" t="s">
        <v>3</v>
      </c>
      <c r="C27" s="7">
        <v>3292</v>
      </c>
      <c r="D27" s="7">
        <v>1095</v>
      </c>
      <c r="E27" s="7">
        <v>1382</v>
      </c>
    </row>
    <row r="28" spans="1:5" s="1" customFormat="1" ht="27.6">
      <c r="A28" s="14" t="s">
        <v>8</v>
      </c>
      <c r="B28" s="17" t="s">
        <v>3</v>
      </c>
      <c r="C28" s="7">
        <v>1500</v>
      </c>
      <c r="D28" s="7"/>
      <c r="E28" s="7"/>
    </row>
    <row r="29" spans="1:5" ht="36.6">
      <c r="A29" s="14" t="s">
        <v>9</v>
      </c>
      <c r="B29" s="8" t="s">
        <v>3</v>
      </c>
      <c r="C29" s="7"/>
      <c r="D29" s="7"/>
      <c r="E29" s="7"/>
    </row>
    <row r="30" spans="1:5" s="1" customFormat="1" ht="38.25" customHeight="1">
      <c r="A30" s="14" t="s">
        <v>45</v>
      </c>
      <c r="B30" s="17" t="s">
        <v>3</v>
      </c>
      <c r="C30" s="7"/>
      <c r="D30" s="7"/>
      <c r="E30" s="7"/>
    </row>
    <row r="32" spans="1:5">
      <c r="A32" s="34" t="s">
        <v>49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дошкольное</vt:lpstr>
      <vt:lpstr>среднее</vt:lpstr>
      <vt:lpstr>дополнительное образование</vt:lpstr>
      <vt:lpstr>ТиПО</vt:lpstr>
      <vt:lpstr>4 кв 2018г.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2019-01-08T12:15:54Z</dcterms:modified>
</cp:coreProperties>
</file>